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tirement Dashboard" sheetId="1" state="visible" r:id="rId3"/>
    <sheet name="Start Here" sheetId="2" state="visible" r:id="rId4"/>
    <sheet name="Pension Pot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<sst xmlns="http://schemas.openxmlformats.org/spreadsheetml/2006/main" count="56" uniqueCount="50">
  <si>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RETIREMENT TRACKER</t>
  </si>
  <si>
    <t xml:space="preserve">Your retirement at a glance</t>
  </si>
  <si>
    <t xml:space="preserve">  YOUR DETAILS</t>
  </si>
  <si>
    <t xml:space="preserve">  KEY METRIC</t>
  </si>
  <si>
    <t xml:space="preserve">Current age</t>
  </si>
  <si>
    <t xml:space="preserve">Projected pot value</t>
  </si>
  <si>
    <t xml:space="preserve">Target retirement age</t>
  </si>
  <si>
    <t xml:space="preserve">Years to retirement</t>
  </si>
  <si>
    <t xml:space="preserve">This is what your pensions are projected to be worth at your target retirement age, based on your contributions and growth rate on the Pension Pots tab.</t>
  </si>
  <si>
    <t xml:space="preserve">Estimated State Pension (£/yr)</t>
  </si>
  <si>
    <t xml:space="preserve">CURRENT TOTAL PENSION VALUE</t>
  </si>
  <si>
    <t xml:space="preserve">  HOW TO USE</t>
  </si>
  <si>
    <t xml:space="preserve">1. Set your current age and target retirement age above.</t>
  </si>
  <si>
    <t xml:space="preserve">2. Add each pension pot once on the Pension Pots tab.</t>
  </si>
  <si>
    <t xml:space="preserve">3. Update contributions and growth rate as they change.</t>
  </si>
  <si>
    <t xml:space="preserve">4. Check back here any time to see your projected total.</t>
  </si>
  <si>
    <t xml:space="preserve">  WHERE YOUR PENSIONS ARE</t>
  </si>
  <si>
    <t xml:space="preserve">Finance. Explained. Properly.</t>
  </si>
  <si>
    <t xml:space="preserve">  WELCOME</t>
  </si>
  <si>
    <t xml:space="preserve">This tracker works the same way we explain everything else at Money Actually — plain English, no jargon, nothing hidden. Fill in the amber cells with your own numbers. Everything in white updates itself.</t>
  </si>
  <si>
    <t xml:space="preserve">  HOW TO USE IT</t>
  </si>
  <si>
    <t xml:space="preserve">1.</t>
  </si>
  <si>
    <t xml:space="preserve">Set your current age and target retirement age on the Dashboard tab.</t>
  </si>
  <si>
    <t xml:space="preserve">2.</t>
  </si>
  <si>
    <t xml:space="preserve">Add each pension pot once on the Pension Pots tab — provider, type and current value.</t>
  </si>
  <si>
    <t xml:space="preserve">3.</t>
  </si>
  <si>
    <t xml:space="preserve">Enter your monthly contribution and your employer's, plus an assumed growth rate.</t>
  </si>
  <si>
    <t xml:space="preserve">4.</t>
  </si>
  <si>
    <t xml:space="preserve">Update your pots whenever your statements show a new balance.</t>
  </si>
  <si>
    <t xml:space="preserve">5.</t>
  </si>
  <si>
    <t xml:space="preserve">Check your projected pot value any time on the Dashboard tab.</t>
  </si>
  <si>
    <t xml:space="preserve">  COLOUR KEY</t>
  </si>
  <si>
    <t xml:space="preserve">Amber cells — enter your own numbers here</t>
  </si>
  <si>
    <t xml:space="preserve">White cells — calculated automatically, no need to touch these</t>
  </si>
  <si>
    <t xml:space="preserve">moneyactually.co.uk  ·  This tracker is for guidance only and isn't financial advice.</t>
  </si>
  <si>
    <t xml:space="preserve">  YOUR PENSION POTS</t>
  </si>
  <si>
    <t xml:space="preserve">Provider</t>
  </si>
  <si>
    <t xml:space="preserve">Pot Type</t>
  </si>
  <si>
    <t xml:space="preserve">Current Value (£)</t>
  </si>
  <si>
    <t xml:space="preserve">Monthly - You (£)</t>
  </si>
  <si>
    <t xml:space="preserve">Monthly - Employer (£)</t>
  </si>
  <si>
    <t xml:space="preserve">Growth Rate (%)</t>
  </si>
  <si>
    <t xml:space="preserve">Projected Value at Retirement (£)</t>
  </si>
  <si>
    <t xml:space="preserve">Aviva Workplace Pension</t>
  </si>
  <si>
    <t xml:space="preserve">Workplace</t>
  </si>
  <si>
    <t xml:space="preserve">SIPP</t>
  </si>
  <si>
    <t xml:space="preserve">Personal Pension</t>
  </si>
  <si>
    <t xml:space="preserve">Other</t>
  </si>
  <si>
    <t xml:space="preserve">TOTAL</t>
  </si>
  <si>
    <t xml:space="preserve">Note: Projected Value assumes your current contributions and growth rate stay constant every year until your target retirement age (set on the Dashboard tab). It's an indicative projection, not a guarantee — actual returns vary. State Pension isn't included here as it doesn't behave like an investable pot — check your real forecast at gov.uk/check-state-pension and enter the estimate on the Dashboard tab for reference.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</si>
</sst>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\£#,##0.00;[RED]&quot;-£&quot;#,##0.00"/>
    <numFmt numFmtId="167" formatCode="0.0%;[RED]\-0.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Poppins"/>
      <family val="0"/>
      <charset val="1"/>
    </font>
    <font>
      <b val="true"/>
      <sz val="10"/>
      <color rgb="FF1F2A28"/>
      <name val="Poppins"/>
      <family val="0"/>
      <charset val="1"/>
    </font>
    <font>
      <b val="true"/>
      <sz val="11"/>
      <color rgb="FFFFFFFF"/>
      <name val="Poppins"/>
      <family val="0"/>
      <charset val="1"/>
    </font>
    <font>
      <sz val="10"/>
      <color rgb="FF1F2A28"/>
      <name val="Inter"/>
      <family val="0"/>
      <charset val="1"/>
    </font>
    <font>
      <b val="true"/>
      <sz val="14"/>
      <color rgb="FFE3A337"/>
      <name val="Poppins"/>
      <family val="0"/>
      <charset val="1"/>
    </font>
    <font>
      <sz val="9"/>
      <color rgb="FF1F2A28"/>
      <name val="Inter"/>
      <family val="0"/>
      <charset val="1"/>
    </font>
    <font>
      <b val="true"/>
      <sz val="11"/>
      <color rgb="FF0F6B5C"/>
      <name val="Inter"/>
      <family val="0"/>
      <charset val="1"/>
    </font>
    <font>
      <b val="true"/>
      <sz val="13"/>
      <color rgb="FF0F6B5C"/>
      <name val="Inter"/>
      <family val="0"/>
      <charset val="1"/>
    </font>
    <font>
      <sz val="9.5"/>
      <color rgb="FF1F2A28"/>
      <name val="Inter"/>
      <family val="0"/>
      <charset val="1"/>
    </font>
    <font>
      <sz val="10"/>
      <color rgb="FF000000"/>
      <name val="Calibri"/>
      <family val="2"/>
    </font>
    <font>
      <b val="true"/>
      <sz val="20"/>
      <color rgb="FF0F6B5C"/>
      <name val="Poppins"/>
      <family val="0"/>
      <charset val="1"/>
    </font>
    <font>
      <b val="true"/>
      <sz val="11"/>
      <color rgb="FFE3A337"/>
      <name val="Inter"/>
      <family val="0"/>
      <charset val="1"/>
    </font>
    <font>
      <sz val="10.5"/>
      <color rgb="FF1F2A28"/>
      <name val="Inter"/>
      <family val="0"/>
      <charset val="1"/>
    </font>
    <font>
      <b val="true"/>
      <sz val="10"/>
      <color rgb="FFE3A337"/>
      <name val="Inter"/>
      <family val="0"/>
      <charset val="1"/>
    </font>
    <font>
      <b val="true"/>
      <sz val="14"/>
      <color rgb="FFFFFFFF"/>
      <name val="Poppins"/>
      <family val="0"/>
      <charset val="1"/>
    </font>
    <font>
      <b val="true"/>
      <sz val="9"/>
      <color rgb="FF1F2A28"/>
      <name val="Inter"/>
      <family val="0"/>
      <charset val="1"/>
    </font>
    <font>
      <b val="true"/>
      <sz val="8.5"/>
      <color rgb="FF1F2A28"/>
      <name val="Inter"/>
      <family val="0"/>
      <charset val="1"/>
    </font>
    <font>
      <sz val="8.5"/>
      <color rgb="FF1F2A28"/>
      <name val="Inter"/>
      <family val="0"/>
      <charset val="1"/>
    </font>
    <font>
      <i val="true"/>
      <sz val="8.5"/>
      <color rgb="FF1F2A28"/>
      <name val="Inter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F6B5C"/>
        <bgColor rgb="FF008080"/>
      </patternFill>
    </fill>
    <fill>
      <patternFill patternType="solid">
        <fgColor rgb="FFE3A337"/>
        <bgColor rgb="FFFF8080"/>
      </patternFill>
    </fill>
    <fill>
      <patternFill patternType="solid">
        <fgColor rgb="FFFBEBCB"/>
        <bgColor rgb="FFF5F3EF"/>
      </patternFill>
    </fill>
    <fill>
      <patternFill patternType="solid">
        <fgColor rgb="FFF5F3EF"/>
        <bgColor rgb="FFFFFFFF"/>
      </patternFill>
    </fill>
    <fill>
      <patternFill patternType="solid">
        <fgColor rgb="FF1F2A28"/>
        <bgColor rgb="FF1F2937"/>
      </patternFill>
    </fill>
    <fill>
      <patternFill patternType="solid">
        <fgColor rgb="FF1F2937"/>
        <bgColor rgb="FF1F2A28"/>
      </patternFill>
    </fill>
    <fill>
      <patternFill patternType="solid">
        <fgColor rgb="FFFFFFFF"/>
        <bgColor rgb="FFF5F3E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7" fillId="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1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7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7" fillId="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21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5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5C"/>
      <rgbColor rgb="FFC9C2B4"/>
      <rgbColor rgb="FF808080"/>
      <rgbColor rgb="FF9999FF"/>
      <rgbColor rgb="FF993366"/>
      <rgbColor rgb="FFFBEBCB"/>
      <rgbColor rgb="FFF5F3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3A337"/>
      <rgbColor rgb="FFFF6600"/>
      <rgbColor rgb="FF4F81BD"/>
      <rgbColor rgb="FF969696"/>
      <rgbColor rgb="FF003366"/>
      <rgbColor rgb="FF339966"/>
      <rgbColor rgb="FF003300"/>
      <rgbColor rgb="FF1F2A28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0f6b5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3a337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f2a28"/>
              </a:solidFill>
              <a:ln w="0">
                <a:noFill/>
              </a:ln>
            </c:spPr>
          </c:dPt>
          <c:dPt>
            <c:idx val="3"/>
            <c:spPr>
              <a:solidFill>
                <a:srgbClr val="c9c2b4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'Pension Pots'!$K$9:$K$12</c:f>
              <c:strCache>
                <c:ptCount val="4"/>
                <c:pt idx="0">
                  <c:v>Workplace</c:v>
                </c:pt>
                <c:pt idx="1">
                  <c:v>SIPP</c:v>
                </c:pt>
                <c:pt idx="2">
                  <c:v>Personal Pension</c:v>
                </c:pt>
                <c:pt idx="3">
                  <c:v>Other</c:v>
                </c:pt>
              </c:strCache>
            </c:strRef>
          </c:cat>
          <c:val>
            <c:numRef>
              <c:f>'Pension Pots'!$L$9:$L$12</c:f>
              <c:numCache>
                <c:formatCode>\£#,##0.00;[RED]"-£"#,##0.00</c:formatCode>
                <c:ptCount val="4"/>
                <c:pt idx="0">
                  <c:v>45000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21</xdr:row>
      <xdr:rowOff>0</xdr:rowOff>
    </xdr:from>
    <xdr:to>
      <xdr:col>6</xdr:col>
      <xdr:colOff>183240</xdr:colOff>
      <xdr:row>35</xdr:row>
      <xdr:rowOff>32040</xdr:rowOff>
    </xdr:to>
    <xdr:graphicFrame>
      <xdr:nvGraphicFramePr>
        <xdr:cNvPr id="0" name="Chart 1"/>
        <xdr:cNvGraphicFramePr/>
      </xdr:nvGraphicFramePr>
      <xdr:xfrm>
        <a:off x="211320" y="5038560"/>
        <a:ext cx="539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1026360</xdr:colOff>
      <xdr:row>1</xdr:row>
      <xdr:rowOff>237600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0" y="0"/>
          <a:ext cx="1237680" cy="618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1237680</xdr:colOff>
      <xdr:row>3</xdr:row>
      <xdr:rowOff>46800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237680" cy="618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2"/>
    <col collapsed="false" customWidth="true" hidden="false" outlineLevel="0" max="3" min="3" style="1" width="14"/>
    <col collapsed="false" customWidth="true" hidden="false" outlineLevel="0" max="4" min="4" style="1" width="17"/>
    <col collapsed="false" customWidth="true" hidden="false" outlineLevel="0" max="5" min="5" style="1" width="3"/>
    <col collapsed="false" customWidth="true" hidden="false" outlineLevel="0" max="6" min="6" style="1" width="18"/>
    <col collapsed="false" customWidth="true" hidden="false" outlineLevel="0" max="7" min="7" style="1" width="14"/>
    <col collapsed="false" customWidth="true" hidden="false" outlineLevel="0" max="8" min="8" style="1" width="17"/>
    <col collapsed="false" customWidth="true" hidden="false" outlineLevel="0" max="9" min="9" style="1" width="3"/>
  </cols>
  <sheetData>
    <row r="1" customFormat="false" ht="30" hidden="false" customHeight="true" outlineLevel="0" collapsed="false"/>
    <row r="2" customFormat="false" ht="30" hidden="false" customHeight="true" outlineLevel="0" collapsed="false"/>
    <row r="3" customFormat="false" ht="15.75" hidden="false" customHeight="true" outlineLevel="0" collapsed="false"/>
    <row r="4" customFormat="false" ht="25.5" hidden="false" customHeight="true" outlineLevel="0" collapsed="false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customFormat="false" ht="18" hidden="false" customHeight="true" outlineLevel="0" collapsed="false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customFormat="false" ht="7.5" hidden="false" customHeight="true" outlineLevel="0" collapsed="false"/>
    <row r="7" customFormat="false" ht="19.5" hidden="false" customHeight="true" outlineLevel="0" collapsed="false">
      <c r="B7" s="4" t="s">
        <v>2</v>
      </c>
      <c r="C7" s="4"/>
      <c r="D7" s="4"/>
      <c r="F7" s="4" t="s">
        <v>3</v>
      </c>
      <c r="G7" s="4"/>
      <c r="H7" s="4"/>
    </row>
    <row r="8" customFormat="false" ht="25.5" hidden="false" customHeight="true" outlineLevel="0" collapsed="false">
      <c r="B8" s="5" t="s">
        <v>4</v>
      </c>
      <c r="D8" s="6" t="n">
        <v>35</v>
      </c>
      <c r="F8" s="5" t="s">
        <v>5</v>
      </c>
      <c r="H8" s="7" t="n">
        <f aca="false">'Pension Pots'!H39</f>
        <v>513393.874896244</v>
      </c>
    </row>
    <row r="9" customFormat="false" ht="18" hidden="false" customHeight="true" outlineLevel="0" collapsed="false">
      <c r="B9" s="5" t="s">
        <v>6</v>
      </c>
      <c r="D9" s="6" t="n">
        <v>65</v>
      </c>
    </row>
    <row r="10" customFormat="false" ht="18" hidden="false" customHeight="true" outlineLevel="0" collapsed="false">
      <c r="B10" s="5" t="s">
        <v>7</v>
      </c>
      <c r="D10" s="8" t="n">
        <f aca="false">D9-D8</f>
        <v>30</v>
      </c>
      <c r="F10" s="9" t="s">
        <v>8</v>
      </c>
      <c r="G10" s="9"/>
      <c r="H10" s="9"/>
    </row>
    <row r="11" customFormat="false" ht="18" hidden="false" customHeight="true" outlineLevel="0" collapsed="false">
      <c r="B11" s="5" t="s">
        <v>9</v>
      </c>
      <c r="D11" s="10" t="n">
        <v>11500</v>
      </c>
      <c r="F11" s="9"/>
      <c r="G11" s="9"/>
      <c r="H11" s="9"/>
    </row>
    <row r="12" customFormat="false" ht="18" hidden="false" customHeight="true" outlineLevel="0" collapsed="false"/>
    <row r="13" customFormat="false" ht="24" hidden="false" customHeight="true" outlineLevel="0" collapsed="false">
      <c r="B13" s="11" t="s">
        <v>10</v>
      </c>
      <c r="C13" s="11"/>
      <c r="D13" s="12" t="n">
        <f aca="false">'Pension Pots'!D39</f>
        <v>45000</v>
      </c>
    </row>
    <row r="14" customFormat="false" ht="15" hidden="false" customHeight="true" outlineLevel="0" collapsed="false"/>
    <row r="15" customFormat="false" ht="19.5" hidden="false" customHeight="true" outlineLevel="0" collapsed="false">
      <c r="F15" s="4" t="s">
        <v>11</v>
      </c>
      <c r="G15" s="4"/>
      <c r="H15" s="4"/>
    </row>
    <row r="16" customFormat="false" ht="15" hidden="false" customHeight="false" outlineLevel="0" collapsed="false">
      <c r="F16" s="13" t="s">
        <v>12</v>
      </c>
    </row>
    <row r="17" customFormat="false" ht="15" hidden="false" customHeight="false" outlineLevel="0" collapsed="false">
      <c r="F17" s="13" t="s">
        <v>13</v>
      </c>
    </row>
    <row r="18" customFormat="false" ht="15" hidden="false" customHeight="false" outlineLevel="0" collapsed="false">
      <c r="F18" s="13" t="s">
        <v>14</v>
      </c>
    </row>
    <row r="19" customFormat="false" ht="15" hidden="false" customHeight="false" outlineLevel="0" collapsed="false">
      <c r="F19" s="13" t="s">
        <v>15</v>
      </c>
    </row>
    <row r="21" customFormat="false" ht="19.5" hidden="false" customHeight="true" outlineLevel="0" collapsed="false">
      <c r="B21" s="4" t="s">
        <v>16</v>
      </c>
      <c r="C21" s="4"/>
      <c r="D21" s="4"/>
      <c r="E21" s="4"/>
      <c r="F21" s="4"/>
      <c r="G21" s="4"/>
      <c r="H21" s="4"/>
    </row>
  </sheetData>
  <mergeCells count="8">
    <mergeCell ref="A4:L4"/>
    <mergeCell ref="A5:L5"/>
    <mergeCell ref="B7:D7"/>
    <mergeCell ref="F7:H7"/>
    <mergeCell ref="F10:H11"/>
    <mergeCell ref="B13:C13"/>
    <mergeCell ref="F15:H15"/>
    <mergeCell ref="B21:H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7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18"/>
    <col collapsed="false" customWidth="true" hidden="false" outlineLevel="0" max="12" min="12" style="1" width="3"/>
  </cols>
  <sheetData>
    <row r="7" customFormat="false" ht="24.45" hidden="false" customHeight="false" outlineLevel="0" collapsed="false">
      <c r="B7" s="14" t="s">
        <v>0</v>
      </c>
    </row>
    <row r="8" customFormat="false" ht="15" hidden="false" customHeight="false" outlineLevel="0" collapsed="false">
      <c r="B8" s="15" t="s">
        <v>17</v>
      </c>
    </row>
    <row r="10" customFormat="false" ht="15" hidden="false" customHeight="false" outlineLevel="0" collapsed="false">
      <c r="B10" s="16" t="s">
        <v>18</v>
      </c>
      <c r="C10" s="16"/>
      <c r="D10" s="16"/>
      <c r="E10" s="16"/>
      <c r="F10" s="16"/>
      <c r="G10" s="16"/>
      <c r="H10" s="16"/>
      <c r="I10" s="16"/>
      <c r="J10" s="16"/>
      <c r="K10" s="16"/>
    </row>
    <row r="12" customFormat="false" ht="15" hidden="false" customHeight="true" outlineLevel="0" collapsed="false">
      <c r="B12" s="17" t="s">
        <v>19</v>
      </c>
      <c r="C12" s="17"/>
      <c r="D12" s="17"/>
      <c r="E12" s="17"/>
      <c r="F12" s="17"/>
      <c r="G12" s="17"/>
      <c r="H12" s="17"/>
      <c r="I12" s="17"/>
      <c r="J12" s="17"/>
      <c r="K12" s="17"/>
    </row>
    <row r="13" customFormat="false" ht="33.75" hidden="false" customHeight="true" outlineLevel="0" collapsed="false"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5" customFormat="false" ht="15" hidden="false" customHeight="false" outlineLevel="0" collapsed="false">
      <c r="B15" s="16" t="s">
        <v>20</v>
      </c>
      <c r="C15" s="16"/>
      <c r="D15" s="16"/>
      <c r="E15" s="16"/>
      <c r="F15" s="16"/>
      <c r="G15" s="16"/>
      <c r="H15" s="16"/>
      <c r="I15" s="16"/>
      <c r="J15" s="16"/>
      <c r="K15" s="16"/>
    </row>
    <row r="17" customFormat="false" ht="15" hidden="false" customHeight="false" outlineLevel="0" collapsed="false">
      <c r="B17" s="18" t="s">
        <v>21</v>
      </c>
      <c r="C17" s="19" t="s">
        <v>22</v>
      </c>
      <c r="D17" s="19"/>
      <c r="E17" s="19"/>
      <c r="F17" s="19"/>
      <c r="G17" s="19"/>
      <c r="H17" s="19"/>
      <c r="I17" s="19"/>
      <c r="J17" s="19"/>
      <c r="K17" s="19"/>
    </row>
    <row r="18" customFormat="false" ht="15" hidden="false" customHeight="false" outlineLevel="0" collapsed="false">
      <c r="B18" s="18" t="s">
        <v>23</v>
      </c>
      <c r="C18" s="19" t="s">
        <v>24</v>
      </c>
      <c r="D18" s="19"/>
      <c r="E18" s="19"/>
      <c r="F18" s="19"/>
      <c r="G18" s="19"/>
      <c r="H18" s="19"/>
      <c r="I18" s="19"/>
      <c r="J18" s="19"/>
      <c r="K18" s="19"/>
    </row>
    <row r="19" customFormat="false" ht="15" hidden="false" customHeight="false" outlineLevel="0" collapsed="false">
      <c r="B19" s="18" t="s">
        <v>25</v>
      </c>
      <c r="C19" s="19" t="s">
        <v>26</v>
      </c>
      <c r="D19" s="19"/>
      <c r="E19" s="19"/>
      <c r="F19" s="19"/>
      <c r="G19" s="19"/>
      <c r="H19" s="19"/>
      <c r="I19" s="19"/>
      <c r="J19" s="19"/>
      <c r="K19" s="19"/>
    </row>
    <row r="20" customFormat="false" ht="15" hidden="false" customHeight="false" outlineLevel="0" collapsed="false">
      <c r="B20" s="18" t="s">
        <v>27</v>
      </c>
      <c r="C20" s="19" t="s">
        <v>28</v>
      </c>
      <c r="D20" s="19"/>
      <c r="E20" s="19"/>
      <c r="F20" s="19"/>
      <c r="G20" s="19"/>
      <c r="H20" s="19"/>
      <c r="I20" s="19"/>
      <c r="J20" s="19"/>
      <c r="K20" s="19"/>
    </row>
    <row r="21" customFormat="false" ht="21.75" hidden="false" customHeight="true" outlineLevel="0" collapsed="false">
      <c r="B21" s="18" t="s">
        <v>29</v>
      </c>
      <c r="C21" s="20" t="s">
        <v>30</v>
      </c>
      <c r="D21" s="20"/>
      <c r="E21" s="20"/>
      <c r="F21" s="20"/>
      <c r="G21" s="20"/>
      <c r="H21" s="20"/>
      <c r="I21" s="20"/>
      <c r="J21" s="20"/>
      <c r="K21" s="20"/>
    </row>
    <row r="23" customFormat="false" ht="15" hidden="false" customHeight="false" outlineLevel="0" collapsed="false">
      <c r="B23" s="16" t="s">
        <v>31</v>
      </c>
      <c r="C23" s="16"/>
      <c r="D23" s="16"/>
      <c r="E23" s="16"/>
      <c r="F23" s="16"/>
      <c r="G23" s="16"/>
      <c r="H23" s="16"/>
      <c r="I23" s="16"/>
      <c r="J23" s="16"/>
      <c r="K23" s="16"/>
    </row>
    <row r="25" customFormat="false" ht="15" hidden="false" customHeight="false" outlineLevel="0" collapsed="false">
      <c r="B25" s="21"/>
      <c r="C25" s="19" t="s">
        <v>32</v>
      </c>
      <c r="D25" s="19"/>
      <c r="E25" s="19"/>
      <c r="F25" s="19"/>
      <c r="G25" s="19"/>
      <c r="H25" s="19"/>
      <c r="I25" s="19"/>
      <c r="J25" s="19"/>
      <c r="K25" s="19"/>
    </row>
    <row r="27" customFormat="false" ht="15" hidden="false" customHeight="false" outlineLevel="0" collapsed="false">
      <c r="B27" s="22"/>
      <c r="C27" s="19" t="s">
        <v>33</v>
      </c>
      <c r="D27" s="19"/>
      <c r="E27" s="19"/>
      <c r="F27" s="19"/>
      <c r="G27" s="19"/>
      <c r="H27" s="19"/>
      <c r="I27" s="19"/>
      <c r="J27" s="19"/>
      <c r="K27" s="19"/>
    </row>
    <row r="30" customFormat="false" ht="15" hidden="false" customHeight="false" outlineLevel="0" collapsed="false">
      <c r="B30" s="23" t="s">
        <v>34</v>
      </c>
      <c r="C30" s="23"/>
      <c r="D30" s="23"/>
      <c r="E30" s="23"/>
      <c r="F30" s="23"/>
      <c r="G30" s="23"/>
      <c r="H30" s="23"/>
      <c r="I30" s="23"/>
      <c r="J30" s="23"/>
      <c r="K30" s="23"/>
    </row>
  </sheetData>
  <mergeCells count="12">
    <mergeCell ref="B10:K10"/>
    <mergeCell ref="B12:K13"/>
    <mergeCell ref="B15:K15"/>
    <mergeCell ref="C17:K17"/>
    <mergeCell ref="C18:K18"/>
    <mergeCell ref="C19:K19"/>
    <mergeCell ref="C20:K20"/>
    <mergeCell ref="C21:K21"/>
    <mergeCell ref="B23:K23"/>
    <mergeCell ref="C25:K25"/>
    <mergeCell ref="C27:K27"/>
    <mergeCell ref="B30:K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6"/>
    <col collapsed="false" customWidth="true" hidden="false" outlineLevel="0" max="3" min="3" style="1" width="17"/>
    <col collapsed="false" customWidth="true" hidden="false" outlineLevel="0" max="5" min="4" style="1" width="15"/>
    <col collapsed="false" customWidth="true" hidden="false" outlineLevel="0" max="6" min="6" style="1" width="16"/>
    <col collapsed="false" customWidth="true" hidden="false" outlineLevel="0" max="7" min="7" style="1" width="13"/>
    <col collapsed="false" customWidth="true" hidden="false" outlineLevel="0" max="8" min="8" style="1" width="17"/>
    <col collapsed="false" customWidth="true" hidden="false" outlineLevel="0" max="9" min="9" style="1" width="2"/>
    <col collapsed="false" customWidth="true" hidden="false" outlineLevel="0" max="11" min="11" style="1" width="16"/>
    <col collapsed="false" customWidth="true" hidden="false" outlineLevel="0" max="12" min="12" style="1" width="14"/>
  </cols>
  <sheetData>
    <row r="1" customFormat="false" ht="30" hidden="false" customHeight="true" outlineLevel="0" collapsed="false"/>
    <row r="2" customFormat="false" ht="30" hidden="false" customHeight="true" outlineLevel="0" collapsed="false"/>
    <row r="3" customFormat="false" ht="15.75" hidden="false" customHeight="true" outlineLevel="0" collapsed="false"/>
    <row r="4" customFormat="false" ht="25.5" hidden="false" customHeight="true" outlineLevel="0" collapsed="false">
      <c r="A4" s="2" t="s">
        <v>0</v>
      </c>
      <c r="B4" s="2"/>
      <c r="C4" s="2"/>
      <c r="D4" s="2"/>
      <c r="E4" s="2"/>
      <c r="F4" s="2"/>
      <c r="G4" s="2"/>
      <c r="H4" s="2"/>
    </row>
    <row r="5" customFormat="false" ht="18" hidden="false" customHeight="true" outlineLevel="0" collapsed="false">
      <c r="A5" s="3" t="s">
        <v>17</v>
      </c>
      <c r="B5" s="3"/>
      <c r="C5" s="3"/>
      <c r="D5" s="3"/>
      <c r="E5" s="3"/>
      <c r="F5" s="3"/>
      <c r="G5" s="3"/>
      <c r="H5" s="3"/>
    </row>
    <row r="6" customFormat="false" ht="7.5" hidden="false" customHeight="true" outlineLevel="0" collapsed="false"/>
    <row r="7" customFormat="false" ht="19.5" hidden="false" customHeight="true" outlineLevel="0" collapsed="false">
      <c r="B7" s="4" t="s">
        <v>35</v>
      </c>
      <c r="C7" s="4"/>
      <c r="D7" s="4"/>
      <c r="E7" s="4"/>
      <c r="F7" s="4"/>
      <c r="G7" s="4"/>
      <c r="H7" s="4"/>
    </row>
    <row r="8" customFormat="false" ht="42" hidden="false" customHeight="true" outlineLevel="0" collapsed="false">
      <c r="B8" s="24" t="s">
        <v>36</v>
      </c>
      <c r="C8" s="24" t="s">
        <v>37</v>
      </c>
      <c r="D8" s="25" t="s">
        <v>38</v>
      </c>
      <c r="E8" s="25" t="s">
        <v>39</v>
      </c>
      <c r="F8" s="25" t="s">
        <v>40</v>
      </c>
      <c r="G8" s="25" t="s">
        <v>41</v>
      </c>
      <c r="H8" s="25" t="s">
        <v>42</v>
      </c>
      <c r="K8" s="26" t="s">
        <v>37</v>
      </c>
      <c r="L8" s="26" t="s">
        <v>38</v>
      </c>
    </row>
    <row r="9" customFormat="false" ht="18" hidden="false" customHeight="true" outlineLevel="0" collapsed="false">
      <c r="B9" s="27" t="s">
        <v>43</v>
      </c>
      <c r="C9" s="27" t="s">
        <v>44</v>
      </c>
      <c r="D9" s="10" t="n">
        <v>45000</v>
      </c>
      <c r="E9" s="10" t="n">
        <v>250</v>
      </c>
      <c r="F9" s="10" t="n">
        <v>150</v>
      </c>
      <c r="G9" s="28" t="n">
        <v>0.05</v>
      </c>
      <c r="H9" s="29" t="n">
        <f aca="false">IF($B9="","",IFERROR(IF('Retirement Dashboard'!$D$10&lt;=0,$D9,$D9*(1+$G9)^'Retirement Dashboard'!$D$10+($E9+$F9)*12*IF($G9=0,'Retirement Dashboard'!$D$10,((1+$G9)^'Retirement Dashboard'!$D$10-1)/$G9)),0))</f>
        <v>513393.874896244</v>
      </c>
      <c r="K9" s="30" t="s">
        <v>44</v>
      </c>
      <c r="L9" s="31" t="n">
        <f aca="false">SUMIF($C$9:$C$38,"Workplace",$D$9:$D$38)</f>
        <v>45000</v>
      </c>
    </row>
    <row r="10" customFormat="false" ht="18" hidden="false" customHeight="true" outlineLevel="0" collapsed="false">
      <c r="B10" s="27"/>
      <c r="C10" s="27"/>
      <c r="D10" s="10"/>
      <c r="E10" s="10"/>
      <c r="F10" s="10"/>
      <c r="G10" s="28"/>
      <c r="H10" s="29" t="str">
        <f aca="false">IF($B10="","",IFERROR(IF('Retirement Dashboard'!$D$10&lt;=0,$D10,$D10*(1+$G10)^'Retirement Dashboard'!$D$10+($E10+$F10)*12*IF($G10=0,'Retirement Dashboard'!$D$10,((1+$G10)^'Retirement Dashboard'!$D$10-1)/$G10)),0))</f>
        <v/>
      </c>
      <c r="K10" s="30" t="s">
        <v>45</v>
      </c>
      <c r="L10" s="31" t="n">
        <f aca="false">SUMIF($C$9:$C$38,"SIPP",$D$9:$D$38)</f>
        <v>0</v>
      </c>
    </row>
    <row r="11" customFormat="false" ht="18" hidden="false" customHeight="true" outlineLevel="0" collapsed="false">
      <c r="B11" s="27"/>
      <c r="C11" s="27"/>
      <c r="D11" s="10"/>
      <c r="E11" s="10"/>
      <c r="F11" s="10"/>
      <c r="G11" s="28"/>
      <c r="H11" s="29" t="str">
        <f aca="false">IF($B11="","",IFERROR(IF('Retirement Dashboard'!$D$10&lt;=0,$D11,$D11*(1+$G11)^'Retirement Dashboard'!$D$10+($E11+$F11)*12*IF($G11=0,'Retirement Dashboard'!$D$10,((1+$G11)^'Retirement Dashboard'!$D$10-1)/$G11)),0))</f>
        <v/>
      </c>
      <c r="K11" s="30" t="s">
        <v>46</v>
      </c>
      <c r="L11" s="31" t="n">
        <f aca="false">SUMIF($C$9:$C$38,"Personal Pension",$D$9:$D$38)</f>
        <v>0</v>
      </c>
    </row>
    <row r="12" customFormat="false" ht="18" hidden="false" customHeight="true" outlineLevel="0" collapsed="false">
      <c r="B12" s="27"/>
      <c r="C12" s="27"/>
      <c r="D12" s="10"/>
      <c r="E12" s="10"/>
      <c r="F12" s="10"/>
      <c r="G12" s="28"/>
      <c r="H12" s="29" t="str">
        <f aca="false">IF($B12="","",IFERROR(IF('Retirement Dashboard'!$D$10&lt;=0,$D12,$D12*(1+$G12)^'Retirement Dashboard'!$D$10+($E12+$F12)*12*IF($G12=0,'Retirement Dashboard'!$D$10,((1+$G12)^'Retirement Dashboard'!$D$10-1)/$G12)),0))</f>
        <v/>
      </c>
      <c r="K12" s="30" t="s">
        <v>47</v>
      </c>
      <c r="L12" s="31" t="n">
        <f aca="false">SUMIF($C$9:$C$38,"Other",$D$9:$D$38)</f>
        <v>0</v>
      </c>
    </row>
    <row r="13" customFormat="false" ht="18" hidden="false" customHeight="true" outlineLevel="0" collapsed="false">
      <c r="B13" s="27"/>
      <c r="C13" s="27"/>
      <c r="D13" s="10"/>
      <c r="E13" s="10"/>
      <c r="F13" s="10"/>
      <c r="G13" s="28"/>
      <c r="H13" s="29" t="str">
        <f aca="false">IF($B13="","",IFERROR(IF('Retirement Dashboard'!$D$10&lt;=0,$D13,$D13*(1+$G13)^'Retirement Dashboard'!$D$10+($E13+$F13)*12*IF($G13=0,'Retirement Dashboard'!$D$10,((1+$G13)^'Retirement Dashboard'!$D$10-1)/$G13)),0))</f>
        <v/>
      </c>
    </row>
    <row r="14" customFormat="false" ht="18" hidden="false" customHeight="true" outlineLevel="0" collapsed="false">
      <c r="B14" s="27"/>
      <c r="C14" s="27"/>
      <c r="D14" s="10"/>
      <c r="E14" s="10"/>
      <c r="F14" s="10"/>
      <c r="G14" s="28"/>
      <c r="H14" s="29" t="str">
        <f aca="false">IF($B14="","",IFERROR(IF('Retirement Dashboard'!$D$10&lt;=0,$D14,$D14*(1+$G14)^'Retirement Dashboard'!$D$10+($E14+$F14)*12*IF($G14=0,'Retirement Dashboard'!$D$10,((1+$G14)^'Retirement Dashboard'!$D$10-1)/$G14)),0))</f>
        <v/>
      </c>
    </row>
    <row r="15" customFormat="false" ht="18" hidden="false" customHeight="true" outlineLevel="0" collapsed="false">
      <c r="B15" s="27"/>
      <c r="C15" s="27"/>
      <c r="D15" s="10"/>
      <c r="E15" s="10"/>
      <c r="F15" s="10"/>
      <c r="G15" s="28"/>
      <c r="H15" s="29" t="str">
        <f aca="false">IF($B15="","",IFERROR(IF('Retirement Dashboard'!$D$10&lt;=0,$D15,$D15*(1+$G15)^'Retirement Dashboard'!$D$10+($E15+$F15)*12*IF($G15=0,'Retirement Dashboard'!$D$10,((1+$G15)^'Retirement Dashboard'!$D$10-1)/$G15)),0))</f>
        <v/>
      </c>
    </row>
    <row r="16" customFormat="false" ht="18" hidden="false" customHeight="true" outlineLevel="0" collapsed="false">
      <c r="B16" s="27"/>
      <c r="C16" s="27"/>
      <c r="D16" s="10"/>
      <c r="E16" s="10"/>
      <c r="F16" s="10"/>
      <c r="G16" s="28"/>
      <c r="H16" s="29" t="str">
        <f aca="false">IF($B16="","",IFERROR(IF('Retirement Dashboard'!$D$10&lt;=0,$D16,$D16*(1+$G16)^'Retirement Dashboard'!$D$10+($E16+$F16)*12*IF($G16=0,'Retirement Dashboard'!$D$10,((1+$G16)^'Retirement Dashboard'!$D$10-1)/$G16)),0))</f>
        <v/>
      </c>
    </row>
    <row r="17" customFormat="false" ht="18" hidden="false" customHeight="true" outlineLevel="0" collapsed="false">
      <c r="B17" s="27"/>
      <c r="C17" s="27"/>
      <c r="D17" s="10"/>
      <c r="E17" s="10"/>
      <c r="F17" s="10"/>
      <c r="G17" s="28"/>
      <c r="H17" s="29" t="str">
        <f aca="false">IF($B17="","",IFERROR(IF('Retirement Dashboard'!$D$10&lt;=0,$D17,$D17*(1+$G17)^'Retirement Dashboard'!$D$10+($E17+$F17)*12*IF($G17=0,'Retirement Dashboard'!$D$10,((1+$G17)^'Retirement Dashboard'!$D$10-1)/$G17)),0))</f>
        <v/>
      </c>
    </row>
    <row r="18" customFormat="false" ht="18" hidden="false" customHeight="true" outlineLevel="0" collapsed="false">
      <c r="B18" s="27"/>
      <c r="C18" s="27"/>
      <c r="D18" s="10"/>
      <c r="E18" s="10"/>
      <c r="F18" s="10"/>
      <c r="G18" s="28"/>
      <c r="H18" s="29" t="str">
        <f aca="false">IF($B18="","",IFERROR(IF('Retirement Dashboard'!$D$10&lt;=0,$D18,$D18*(1+$G18)^'Retirement Dashboard'!$D$10+($E18+$F18)*12*IF($G18=0,'Retirement Dashboard'!$D$10,((1+$G18)^'Retirement Dashboard'!$D$10-1)/$G18)),0))</f>
        <v/>
      </c>
    </row>
    <row r="19" customFormat="false" ht="18" hidden="false" customHeight="true" outlineLevel="0" collapsed="false">
      <c r="B19" s="27"/>
      <c r="C19" s="27"/>
      <c r="D19" s="10"/>
      <c r="E19" s="10"/>
      <c r="F19" s="10"/>
      <c r="G19" s="28"/>
      <c r="H19" s="29" t="str">
        <f aca="false">IF($B19="","",IFERROR(IF('Retirement Dashboard'!$D$10&lt;=0,$D19,$D19*(1+$G19)^'Retirement Dashboard'!$D$10+($E19+$F19)*12*IF($G19=0,'Retirement Dashboard'!$D$10,((1+$G19)^'Retirement Dashboard'!$D$10-1)/$G19)),0))</f>
        <v/>
      </c>
    </row>
    <row r="20" customFormat="false" ht="18" hidden="false" customHeight="true" outlineLevel="0" collapsed="false">
      <c r="B20" s="27"/>
      <c r="C20" s="27"/>
      <c r="D20" s="10"/>
      <c r="E20" s="10"/>
      <c r="F20" s="10"/>
      <c r="G20" s="28"/>
      <c r="H20" s="29" t="str">
        <f aca="false">IF($B20="","",IFERROR(IF('Retirement Dashboard'!$D$10&lt;=0,$D20,$D20*(1+$G20)^'Retirement Dashboard'!$D$10+($E20+$F20)*12*IF($G20=0,'Retirement Dashboard'!$D$10,((1+$G20)^'Retirement Dashboard'!$D$10-1)/$G20)),0))</f>
        <v/>
      </c>
    </row>
    <row r="21" customFormat="false" ht="18" hidden="false" customHeight="true" outlineLevel="0" collapsed="false">
      <c r="B21" s="27"/>
      <c r="C21" s="27"/>
      <c r="D21" s="10"/>
      <c r="E21" s="10"/>
      <c r="F21" s="10"/>
      <c r="G21" s="28"/>
      <c r="H21" s="29" t="str">
        <f aca="false">IF($B21="","",IFERROR(IF('Retirement Dashboard'!$D$10&lt;=0,$D21,$D21*(1+$G21)^'Retirement Dashboard'!$D$10+($E21+$F21)*12*IF($G21=0,'Retirement Dashboard'!$D$10,((1+$G21)^'Retirement Dashboard'!$D$10-1)/$G21)),0))</f>
        <v/>
      </c>
    </row>
    <row r="22" customFormat="false" ht="18" hidden="false" customHeight="true" outlineLevel="0" collapsed="false">
      <c r="B22" s="27"/>
      <c r="C22" s="27"/>
      <c r="D22" s="10"/>
      <c r="E22" s="10"/>
      <c r="F22" s="10"/>
      <c r="G22" s="28"/>
      <c r="H22" s="29" t="str">
        <f aca="false">IF($B22="","",IFERROR(IF('Retirement Dashboard'!$D$10&lt;=0,$D22,$D22*(1+$G22)^'Retirement Dashboard'!$D$10+($E22+$F22)*12*IF($G22=0,'Retirement Dashboard'!$D$10,((1+$G22)^'Retirement Dashboard'!$D$10-1)/$G22)),0))</f>
        <v/>
      </c>
    </row>
    <row r="23" customFormat="false" ht="18" hidden="false" customHeight="true" outlineLevel="0" collapsed="false">
      <c r="B23" s="27"/>
      <c r="C23" s="27"/>
      <c r="D23" s="10"/>
      <c r="E23" s="10"/>
      <c r="F23" s="10"/>
      <c r="G23" s="28"/>
      <c r="H23" s="29" t="str">
        <f aca="false">IF($B23="","",IFERROR(IF('Retirement Dashboard'!$D$10&lt;=0,$D23,$D23*(1+$G23)^'Retirement Dashboard'!$D$10+($E23+$F23)*12*IF($G23=0,'Retirement Dashboard'!$D$10,((1+$G23)^'Retirement Dashboard'!$D$10-1)/$G23)),0))</f>
        <v/>
      </c>
    </row>
    <row r="24" customFormat="false" ht="18" hidden="false" customHeight="true" outlineLevel="0" collapsed="false">
      <c r="B24" s="27"/>
      <c r="C24" s="27"/>
      <c r="D24" s="10"/>
      <c r="E24" s="10"/>
      <c r="F24" s="10"/>
      <c r="G24" s="28"/>
      <c r="H24" s="29" t="str">
        <f aca="false">IF($B24="","",IFERROR(IF('Retirement Dashboard'!$D$10&lt;=0,$D24,$D24*(1+$G24)^'Retirement Dashboard'!$D$10+($E24+$F24)*12*IF($G24=0,'Retirement Dashboard'!$D$10,((1+$G24)^'Retirement Dashboard'!$D$10-1)/$G24)),0))</f>
        <v/>
      </c>
    </row>
    <row r="25" customFormat="false" ht="18" hidden="false" customHeight="true" outlineLevel="0" collapsed="false">
      <c r="B25" s="27"/>
      <c r="C25" s="27"/>
      <c r="D25" s="10"/>
      <c r="E25" s="10"/>
      <c r="F25" s="10"/>
      <c r="G25" s="28"/>
      <c r="H25" s="29" t="str">
        <f aca="false">IF($B25="","",IFERROR(IF('Retirement Dashboard'!$D$10&lt;=0,$D25,$D25*(1+$G25)^'Retirement Dashboard'!$D$10+($E25+$F25)*12*IF($G25=0,'Retirement Dashboard'!$D$10,((1+$G25)^'Retirement Dashboard'!$D$10-1)/$G25)),0))</f>
        <v/>
      </c>
    </row>
    <row r="26" customFormat="false" ht="18" hidden="false" customHeight="true" outlineLevel="0" collapsed="false">
      <c r="B26" s="27"/>
      <c r="C26" s="27"/>
      <c r="D26" s="10"/>
      <c r="E26" s="10"/>
      <c r="F26" s="10"/>
      <c r="G26" s="28"/>
      <c r="H26" s="29" t="str">
        <f aca="false">IF($B26="","",IFERROR(IF('Retirement Dashboard'!$D$10&lt;=0,$D26,$D26*(1+$G26)^'Retirement Dashboard'!$D$10+($E26+$F26)*12*IF($G26=0,'Retirement Dashboard'!$D$10,((1+$G26)^'Retirement Dashboard'!$D$10-1)/$G26)),0))</f>
        <v/>
      </c>
    </row>
    <row r="27" customFormat="false" ht="18" hidden="false" customHeight="true" outlineLevel="0" collapsed="false">
      <c r="B27" s="27"/>
      <c r="C27" s="27"/>
      <c r="D27" s="10"/>
      <c r="E27" s="10"/>
      <c r="F27" s="10"/>
      <c r="G27" s="28"/>
      <c r="H27" s="29" t="str">
        <f aca="false">IF($B27="","",IFERROR(IF('Retirement Dashboard'!$D$10&lt;=0,$D27,$D27*(1+$G27)^'Retirement Dashboard'!$D$10+($E27+$F27)*12*IF($G27=0,'Retirement Dashboard'!$D$10,((1+$G27)^'Retirement Dashboard'!$D$10-1)/$G27)),0))</f>
        <v/>
      </c>
    </row>
    <row r="28" customFormat="false" ht="18" hidden="false" customHeight="true" outlineLevel="0" collapsed="false">
      <c r="B28" s="27"/>
      <c r="C28" s="27"/>
      <c r="D28" s="10"/>
      <c r="E28" s="10"/>
      <c r="F28" s="10"/>
      <c r="G28" s="28"/>
      <c r="H28" s="29" t="str">
        <f aca="false">IF($B28="","",IFERROR(IF('Retirement Dashboard'!$D$10&lt;=0,$D28,$D28*(1+$G28)^'Retirement Dashboard'!$D$10+($E28+$F28)*12*IF($G28=0,'Retirement Dashboard'!$D$10,((1+$G28)^'Retirement Dashboard'!$D$10-1)/$G28)),0))</f>
        <v/>
      </c>
    </row>
    <row r="29" customFormat="false" ht="18" hidden="false" customHeight="true" outlineLevel="0" collapsed="false">
      <c r="B29" s="27"/>
      <c r="C29" s="27"/>
      <c r="D29" s="10"/>
      <c r="E29" s="10"/>
      <c r="F29" s="10"/>
      <c r="G29" s="28"/>
      <c r="H29" s="29" t="str">
        <f aca="false">IF($B29="","",IFERROR(IF('Retirement Dashboard'!$D$10&lt;=0,$D29,$D29*(1+$G29)^'Retirement Dashboard'!$D$10+($E29+$F29)*12*IF($G29=0,'Retirement Dashboard'!$D$10,((1+$G29)^'Retirement Dashboard'!$D$10-1)/$G29)),0))</f>
        <v/>
      </c>
    </row>
    <row r="30" customFormat="false" ht="18" hidden="false" customHeight="true" outlineLevel="0" collapsed="false">
      <c r="B30" s="27"/>
      <c r="C30" s="27"/>
      <c r="D30" s="10"/>
      <c r="E30" s="10"/>
      <c r="F30" s="10"/>
      <c r="G30" s="28"/>
      <c r="H30" s="29" t="str">
        <f aca="false">IF($B30="","",IFERROR(IF('Retirement Dashboard'!$D$10&lt;=0,$D30,$D30*(1+$G30)^'Retirement Dashboard'!$D$10+($E30+$F30)*12*IF($G30=0,'Retirement Dashboard'!$D$10,((1+$G30)^'Retirement Dashboard'!$D$10-1)/$G30)),0))</f>
        <v/>
      </c>
    </row>
    <row r="31" customFormat="false" ht="18" hidden="false" customHeight="true" outlineLevel="0" collapsed="false">
      <c r="B31" s="27"/>
      <c r="C31" s="27"/>
      <c r="D31" s="10"/>
      <c r="E31" s="10"/>
      <c r="F31" s="10"/>
      <c r="G31" s="28"/>
      <c r="H31" s="29" t="str">
        <f aca="false">IF($B31="","",IFERROR(IF('Retirement Dashboard'!$D$10&lt;=0,$D31,$D31*(1+$G31)^'Retirement Dashboard'!$D$10+($E31+$F31)*12*IF($G31=0,'Retirement Dashboard'!$D$10,((1+$G31)^'Retirement Dashboard'!$D$10-1)/$G31)),0))</f>
        <v/>
      </c>
    </row>
    <row r="32" customFormat="false" ht="18" hidden="false" customHeight="true" outlineLevel="0" collapsed="false">
      <c r="B32" s="27"/>
      <c r="C32" s="27"/>
      <c r="D32" s="10"/>
      <c r="E32" s="10"/>
      <c r="F32" s="10"/>
      <c r="G32" s="28"/>
      <c r="H32" s="29" t="str">
        <f aca="false">IF($B32="","",IFERROR(IF('Retirement Dashboard'!$D$10&lt;=0,$D32,$D32*(1+$G32)^'Retirement Dashboard'!$D$10+($E32+$F32)*12*IF($G32=0,'Retirement Dashboard'!$D$10,((1+$G32)^'Retirement Dashboard'!$D$10-1)/$G32)),0))</f>
        <v/>
      </c>
    </row>
    <row r="33" customFormat="false" ht="18" hidden="false" customHeight="true" outlineLevel="0" collapsed="false">
      <c r="B33" s="27"/>
      <c r="C33" s="27"/>
      <c r="D33" s="10"/>
      <c r="E33" s="10"/>
      <c r="F33" s="10"/>
      <c r="G33" s="28"/>
      <c r="H33" s="29" t="str">
        <f aca="false">IF($B33="","",IFERROR(IF('Retirement Dashboard'!$D$10&lt;=0,$D33,$D33*(1+$G33)^'Retirement Dashboard'!$D$10+($E33+$F33)*12*IF($G33=0,'Retirement Dashboard'!$D$10,((1+$G33)^'Retirement Dashboard'!$D$10-1)/$G33)),0))</f>
        <v/>
      </c>
    </row>
    <row r="34" customFormat="false" ht="18" hidden="false" customHeight="true" outlineLevel="0" collapsed="false">
      <c r="B34" s="27"/>
      <c r="C34" s="27"/>
      <c r="D34" s="10"/>
      <c r="E34" s="10"/>
      <c r="F34" s="10"/>
      <c r="G34" s="28"/>
      <c r="H34" s="29" t="str">
        <f aca="false">IF($B34="","",IFERROR(IF('Retirement Dashboard'!$D$10&lt;=0,$D34,$D34*(1+$G34)^'Retirement Dashboard'!$D$10+($E34+$F34)*12*IF($G34=0,'Retirement Dashboard'!$D$10,((1+$G34)^'Retirement Dashboard'!$D$10-1)/$G34)),0))</f>
        <v/>
      </c>
    </row>
    <row r="35" customFormat="false" ht="18" hidden="false" customHeight="true" outlineLevel="0" collapsed="false">
      <c r="B35" s="27"/>
      <c r="C35" s="27"/>
      <c r="D35" s="10"/>
      <c r="E35" s="10"/>
      <c r="F35" s="10"/>
      <c r="G35" s="28"/>
      <c r="H35" s="29" t="str">
        <f aca="false">IF($B35="","",IFERROR(IF('Retirement Dashboard'!$D$10&lt;=0,$D35,$D35*(1+$G35)^'Retirement Dashboard'!$D$10+($E35+$F35)*12*IF($G35=0,'Retirement Dashboard'!$D$10,((1+$G35)^'Retirement Dashboard'!$D$10-1)/$G35)),0))</f>
        <v/>
      </c>
    </row>
    <row r="36" customFormat="false" ht="18" hidden="false" customHeight="true" outlineLevel="0" collapsed="false">
      <c r="B36" s="27"/>
      <c r="C36" s="27"/>
      <c r="D36" s="10"/>
      <c r="E36" s="10"/>
      <c r="F36" s="10"/>
      <c r="G36" s="28"/>
      <c r="H36" s="29" t="str">
        <f aca="false">IF($B36="","",IFERROR(IF('Retirement Dashboard'!$D$10&lt;=0,$D36,$D36*(1+$G36)^'Retirement Dashboard'!$D$10+($E36+$F36)*12*IF($G36=0,'Retirement Dashboard'!$D$10,((1+$G36)^'Retirement Dashboard'!$D$10-1)/$G36)),0))</f>
        <v/>
      </c>
    </row>
    <row r="37" customFormat="false" ht="18" hidden="false" customHeight="true" outlineLevel="0" collapsed="false">
      <c r="B37" s="27"/>
      <c r="C37" s="27"/>
      <c r="D37" s="10"/>
      <c r="E37" s="10"/>
      <c r="F37" s="10"/>
      <c r="G37" s="28"/>
      <c r="H37" s="29" t="str">
        <f aca="false">IF($B37="","",IFERROR(IF('Retirement Dashboard'!$D$10&lt;=0,$D37,$D37*(1+$G37)^'Retirement Dashboard'!$D$10+($E37+$F37)*12*IF($G37=0,'Retirement Dashboard'!$D$10,((1+$G37)^'Retirement Dashboard'!$D$10-1)/$G37)),0))</f>
        <v/>
      </c>
    </row>
    <row r="38" customFormat="false" ht="18" hidden="false" customHeight="true" outlineLevel="0" collapsed="false">
      <c r="B38" s="27"/>
      <c r="C38" s="27"/>
      <c r="D38" s="10"/>
      <c r="E38" s="10"/>
      <c r="F38" s="10"/>
      <c r="G38" s="28"/>
      <c r="H38" s="29" t="str">
        <f aca="false">IF($B38="","",IFERROR(IF('Retirement Dashboard'!$D$10&lt;=0,$D38,$D38*(1+$G38)^'Retirement Dashboard'!$D$10+($E38+$F38)*12*IF($G38=0,'Retirement Dashboard'!$D$10,((1+$G38)^'Retirement Dashboard'!$D$10-1)/$G38)),0))</f>
        <v/>
      </c>
    </row>
    <row r="39" customFormat="false" ht="19.5" hidden="false" customHeight="true" outlineLevel="0" collapsed="false">
      <c r="B39" s="32" t="s">
        <v>48</v>
      </c>
      <c r="C39" s="32"/>
      <c r="D39" s="33" t="n">
        <f aca="false">SUM(D9:D38)</f>
        <v>45000</v>
      </c>
      <c r="E39" s="34"/>
      <c r="F39" s="34"/>
      <c r="G39" s="34"/>
      <c r="H39" s="33" t="n">
        <f aca="false">SUM(H9:H38)</f>
        <v>513393.874896244</v>
      </c>
    </row>
    <row r="41" customFormat="false" ht="15" hidden="false" customHeight="true" outlineLevel="0" collapsed="false">
      <c r="B41" s="35" t="s">
        <v>49</v>
      </c>
      <c r="C41" s="35"/>
      <c r="D41" s="35"/>
      <c r="E41" s="35"/>
      <c r="F41" s="35"/>
      <c r="G41" s="35"/>
      <c r="H41" s="35"/>
    </row>
    <row r="42" customFormat="false" ht="15" hidden="false" customHeight="true" outlineLevel="0" collapsed="false">
      <c r="B42" s="35"/>
      <c r="C42" s="35"/>
      <c r="D42" s="35"/>
      <c r="E42" s="35"/>
      <c r="F42" s="35"/>
      <c r="G42" s="35"/>
      <c r="H42" s="35"/>
    </row>
    <row r="43" customFormat="false" ht="15" hidden="false" customHeight="true" outlineLevel="0" collapsed="false">
      <c r="B43" s="35"/>
      <c r="C43" s="35"/>
      <c r="D43" s="35"/>
      <c r="E43" s="35"/>
      <c r="F43" s="35"/>
      <c r="G43" s="35"/>
      <c r="H43" s="35"/>
    </row>
  </sheetData>
  <mergeCells count="5">
    <mergeCell ref="A4:H4"/>
    <mergeCell ref="A5:H5"/>
    <mergeCell ref="B7:H7"/>
    <mergeCell ref="B39:C39"/>
    <mergeCell ref="B41:H43"/>
  </mergeCells>
  <dataValidations count="1">
    <dataValidation allowBlank="true" errorStyle="stop" operator="between" showDropDown="false" showErrorMessage="false" showInputMessage="false" sqref="C9:C38" type="list">
      <formula1>"Workplace,SIPP,Personal Pension,Other"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2026-09-14T20:10:02Z</dcterms:created>
  <dc:creator>openpyxl</dc:creator>
  <dc:description/>
  <dc:language>en-US</dc:language>
  <cp:lastModifiedBy/>
  <dcterms:modified xsi:type="dcterms:W3CDTF">2026-09-14T20:27:44Z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